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Q803\Desktop\Water Hand Pump\"/>
    </mc:Choice>
  </mc:AlternateContent>
  <xr:revisionPtr revIDLastSave="0" documentId="13_ncr:1_{21C65DB6-D92D-47D5-A36D-943C3CE0D5AE}" xr6:coauthVersionLast="47" xr6:coauthVersionMax="47" xr10:uidLastSave="{00000000-0000-0000-0000-000000000000}"/>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'!$B$3:$L$15</definedName>
    <definedName name="_xlnm.Print_Area" localSheetId="1">'Annex A.2  Bid Form (Financial)'!$A$2:$K$31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5" i="2"/>
  <c r="G14" i="2"/>
  <c r="G12" i="2"/>
  <c r="G11" i="2"/>
  <c r="G10" i="2"/>
  <c r="G9" i="2"/>
  <c r="G7" i="2"/>
  <c r="B7" i="2"/>
  <c r="C7" i="2"/>
  <c r="D7" i="2"/>
  <c r="E7" i="2"/>
  <c r="F7" i="2"/>
  <c r="B8" i="2"/>
  <c r="C8" i="2"/>
  <c r="D8" i="2"/>
  <c r="E8" i="2"/>
  <c r="F8" i="2"/>
  <c r="G8" i="2"/>
  <c r="B9" i="2"/>
  <c r="C9" i="2"/>
  <c r="D9" i="2"/>
  <c r="E9" i="2"/>
  <c r="F9" i="2"/>
  <c r="B10" i="2"/>
  <c r="C10" i="2"/>
  <c r="D10" i="2"/>
  <c r="E10" i="2"/>
  <c r="F10" i="2"/>
  <c r="B11" i="2"/>
  <c r="C11" i="2"/>
  <c r="D11" i="2"/>
  <c r="E11" i="2"/>
  <c r="F11" i="2"/>
  <c r="B12" i="2"/>
  <c r="C12" i="2"/>
  <c r="D12" i="2"/>
  <c r="E12" i="2"/>
  <c r="F12" i="2"/>
  <c r="B13" i="2"/>
  <c r="C13" i="2"/>
  <c r="D13" i="2"/>
  <c r="E13" i="2"/>
  <c r="F13" i="2"/>
  <c r="G13" i="2"/>
  <c r="B14" i="2"/>
  <c r="C14" i="2"/>
  <c r="D14" i="2"/>
  <c r="E14" i="2"/>
  <c r="F14" i="2"/>
  <c r="B15" i="2"/>
  <c r="C15" i="2"/>
  <c r="D15" i="2"/>
  <c r="E15" i="2"/>
  <c r="F15" i="2"/>
  <c r="B16" i="2"/>
  <c r="C16" i="2"/>
  <c r="D16" i="2"/>
  <c r="E16" i="2"/>
  <c r="F16" i="2"/>
  <c r="C6" i="2"/>
  <c r="D6" i="2"/>
  <c r="E6" i="2"/>
  <c r="F6" i="2"/>
  <c r="G6" i="2"/>
  <c r="B6" i="2"/>
  <c r="D2" i="2"/>
  <c r="B25" i="2" l="1"/>
  <c r="D22" i="2"/>
  <c r="H5" i="2"/>
  <c r="C4" i="2"/>
  <c r="D4" i="2"/>
  <c r="E4" i="2"/>
  <c r="F4" i="2"/>
  <c r="G4" i="2"/>
  <c r="H4" i="2"/>
  <c r="B4" i="2"/>
  <c r="B5" i="2" l="1"/>
  <c r="K17" i="2" l="1"/>
  <c r="K20" i="2" s="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<sst xmlns="http://schemas.openxmlformats.org/spreadsheetml/2006/main" count="116" uniqueCount="90">
  <si>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</si>
  <si>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</si>
  <si>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</si>
  <si>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</si>
  <si>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</si>
  <si>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</si>
  <si>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</si>
  <si>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</si>
  <si>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</si>
  <si>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</si>
  <si>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</si>
  <si>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</si>
  <si>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</si>
  <si>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</si>
  <si>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</si>
  <si>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</si>
  <si>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</si>
  <si>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Pcs</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</si>
  <si>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</si>
  <si>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</si>
  <si>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</si>
  <si>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</si>
  <si>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</si>
  <si>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</si>
  <si>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</si>
  <si>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</si>
  <si>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</si>
  <si>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</si>
  <si>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</si>
  <si>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</si>
  <si>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</si>
  <si>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</si>
  <si>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</si>
  <si>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</si>
  <si>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</si>
  <si>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</si>
  <si>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</si>
  <si>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</si>
  <si>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</si>
  <si>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</si>
  <si>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</si>
  <si>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</si>
  <si>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</si>
  <si>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</si>
  <si>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</si>
  <si>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</si>
  <si>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</si>
  <si>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</si>
  <si>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</si>
  <si>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</si>
  <si>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</si>
  <si>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Sheba Poles</t>
  </si>
  <si>
    <r>
      <rPr>
        <b/>
        <u/>
        <sz val="12"/>
        <color theme="1"/>
        <rFont val="Calibri"/>
        <family val="2"/>
        <scheme val="minor"/>
      </rPr>
      <t>Not less than 2.5 meter length,</t>
    </r>
    <r>
      <rPr>
        <b/>
        <sz val="12"/>
        <color theme="1"/>
        <rFont val="Calibri"/>
        <family val="2"/>
        <scheme val="minor"/>
      </rPr>
      <t xml:space="preserve"> Side Short Poles/Sheba (Y pole) (3" dia top to bottom, tolerance +- 2%)
</t>
    </r>
    <r>
      <rPr>
        <sz val="12"/>
        <color theme="1"/>
        <rFont val="Calibri"/>
        <family val="2"/>
        <scheme val="minor"/>
      </rPr>
      <t xml:space="preserve">The hardwood can be of Ban, Sahab or babanus tree, fresh local harvest, with bark unstripped, free from decay, insect attack, rot pockets any damages caused by handling and processing. </t>
    </r>
  </si>
  <si>
    <t>Wooden Poles</t>
  </si>
  <si>
    <r>
      <rPr>
        <b/>
        <u/>
        <sz val="12"/>
        <color theme="1"/>
        <rFont val="Calibri"/>
        <family val="2"/>
        <scheme val="minor"/>
      </rPr>
      <t>Not less than 5.0 meter length</t>
    </r>
    <r>
      <rPr>
        <b/>
        <sz val="12"/>
        <color theme="1"/>
        <rFont val="Calibri"/>
        <family val="2"/>
        <scheme val="minor"/>
      </rPr>
      <t>, Long Poles * Purlins (3" dia top to bottom, tolerance +- 2%)</t>
    </r>
    <r>
      <rPr>
        <sz val="12"/>
        <color theme="1"/>
        <rFont val="Calibri"/>
        <family val="2"/>
        <scheme val="minor"/>
      </rPr>
      <t xml:space="preserve">
The wood can be of Ban, Sahab or babanus tree The hardwood can be of Ban, Sahab or babanus tree, fresh local harvest, with bark unstripped, free from decay, insect attack, rot pockets any damages caused by handling and processing. </t>
    </r>
  </si>
  <si>
    <t>Bamboo Sticks</t>
  </si>
  <si>
    <r>
      <rPr>
        <b/>
        <u/>
        <sz val="12"/>
        <color theme="1"/>
        <rFont val="Calibri"/>
        <family val="2"/>
      </rPr>
      <t>Not less than 4.0 meter length</t>
    </r>
    <r>
      <rPr>
        <b/>
        <sz val="12"/>
        <color theme="1"/>
        <rFont val="Calibri"/>
        <family val="2"/>
      </rPr>
      <t>, Bamboo Stick  (@ 2" dia top to bottom, tolerance +- 2%) for Curved Roof @ 20cm</t>
    </r>
    <r>
      <rPr>
        <sz val="12"/>
        <color theme="1"/>
        <rFont val="Calibri"/>
        <family val="2"/>
      </rPr>
      <t xml:space="preserve">
Bamboo should free from decay, insect attack, rot pockets any damages caused by handling and processing ( 10pcs per bunddle)</t>
    </r>
  </si>
  <si>
    <t>Shargani</t>
  </si>
  <si>
    <r>
      <rPr>
        <b/>
        <sz val="12"/>
        <color theme="1"/>
        <rFont val="Calibri"/>
        <family val="2"/>
      </rPr>
      <t>Shargani (4x1.8m)</t>
    </r>
    <r>
      <rPr>
        <sz val="12"/>
        <color theme="1"/>
        <rFont val="Calibri"/>
        <family val="2"/>
      </rPr>
      <t xml:space="preserve"> for the roofing (total required/shelter 18 m2)</t>
    </r>
  </si>
  <si>
    <t>Hazeer/Reed Rush</t>
  </si>
  <si>
    <r>
      <t xml:space="preserve">Hazeer/Reed Rush Mat for walls/sides (4x1.8 meters) </t>
    </r>
    <r>
      <rPr>
        <sz val="12"/>
        <color theme="1"/>
        <rFont val="Calibri"/>
        <family val="2"/>
      </rPr>
      <t>(Good quality for Bamboo Stick slice for Roof )</t>
    </r>
  </si>
  <si>
    <t>Jamaica Rope</t>
  </si>
  <si>
    <r>
      <rPr>
        <sz val="12"/>
        <color theme="1"/>
        <rFont val="Calibri"/>
        <family val="2"/>
      </rPr>
      <t>Locally Produced Rope</t>
    </r>
    <r>
      <rPr>
        <b/>
        <sz val="12"/>
        <color theme="1"/>
        <rFont val="Calibri"/>
        <family val="2"/>
      </rPr>
      <t xml:space="preserve"> (Jamica)</t>
    </r>
  </si>
  <si>
    <t>Shovel</t>
  </si>
  <si>
    <r>
      <rPr>
        <b/>
        <sz val="12"/>
        <color theme="1"/>
        <rFont val="Calibri"/>
        <family val="2"/>
        <scheme val="minor"/>
      </rPr>
      <t xml:space="preserve">Shovel </t>
    </r>
    <r>
      <rPr>
        <sz val="12"/>
        <color theme="1"/>
        <rFont val="Calibri"/>
        <family val="2"/>
        <scheme val="minor"/>
      </rPr>
      <t xml:space="preserve">(Complete) heavy duty good quality </t>
    </r>
  </si>
  <si>
    <t>Axe</t>
  </si>
  <si>
    <r>
      <rPr>
        <b/>
        <sz val="12"/>
        <color theme="1"/>
        <rFont val="Calibri"/>
        <family val="2"/>
        <scheme val="minor"/>
      </rPr>
      <t xml:space="preserve">Axe </t>
    </r>
    <r>
      <rPr>
        <sz val="12"/>
        <color theme="1"/>
        <rFont val="Calibri"/>
        <family val="2"/>
        <scheme val="minor"/>
      </rPr>
      <t>- Complete with wooden handle, heavy duty - good quality</t>
    </r>
  </si>
  <si>
    <t>Digging Spear</t>
  </si>
  <si>
    <r>
      <rPr>
        <b/>
        <sz val="12"/>
        <color theme="1"/>
        <rFont val="Calibri"/>
        <family val="2"/>
        <scheme val="minor"/>
      </rPr>
      <t>Straight Corrugated Digging Bar</t>
    </r>
    <r>
      <rPr>
        <sz val="12"/>
        <color theme="1"/>
        <rFont val="Calibri"/>
        <family val="2"/>
        <scheme val="minor"/>
      </rPr>
      <t>, made from rebar at least  Dia 22 mm, 1 M long</t>
    </r>
  </si>
  <si>
    <t>Binding Wire</t>
  </si>
  <si>
    <r>
      <t xml:space="preserve">Binding wire </t>
    </r>
    <r>
      <rPr>
        <sz val="12"/>
        <color theme="1"/>
        <rFont val="Calibri"/>
        <family val="2"/>
        <scheme val="minor"/>
      </rPr>
      <t>for the roof bracing</t>
    </r>
  </si>
  <si>
    <t>Plastic Sheet</t>
  </si>
  <si>
    <t>type: tarpaulin with blue strips and eyelets-waterproof root-proof and UV-resistant reinforced plastic tarpaulin made of woven high-density black polyethylene (HDPE) fibers warp X weft, laminated on both sides with low density polyethylene (LDPE) Coating.
color: white
size: 4X4m</t>
  </si>
  <si>
    <t>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t>
  </si>
  <si>
    <r>
      <rPr>
        <b/>
        <sz val="12"/>
        <color rgb="FF202124"/>
        <rFont val="Inherit"/>
      </rPr>
      <t>لا يقل طوله عن 5.0 متر ، أقطاب طويلة (3 بوصات من أعلى إلى أسفل ، التفاوت + - 2٪)</t>
    </r>
    <r>
      <rPr>
        <sz val="12"/>
        <color rgb="FF202124"/>
        <rFont val="Inherit"/>
      </rPr>
      <t xml:space="preserve">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t>
    </r>
  </si>
  <si>
    <r>
      <t>ل</t>
    </r>
    <r>
      <rPr>
        <b/>
        <sz val="12"/>
        <color rgb="FF202124"/>
        <rFont val="Inherit"/>
      </rPr>
      <t>ا يقل طوله عن 4.0 متر ، عصا من الخيزران (القطر 2 " من أعلى إلى أسفل ، تفاوت + - 2٪) للسقف المنحني  20 سم</t>
    </r>
    <r>
      <rPr>
        <sz val="12"/>
        <color rgb="FF202124"/>
        <rFont val="Inherit"/>
      </rPr>
      <t xml:space="preserve">
يجب أن يكون الخيزران خاليًا من التعفن وهجوم الحشرات وتعفن الجيوب وأي أضرار ناتجة عن المناولة والمعالجةز</t>
    </r>
  </si>
  <si>
    <t>لفة شرقانية مقاس (4x2) للسقف (المجموع الكلي المطلوب 18 متر مربع)</t>
  </si>
  <si>
    <t>حصيرة للجدران / الجوانب مقاس( 4x1.8) (نوعية جيدة لعصا الخيزران مناسبة للسقف)</t>
  </si>
  <si>
    <t xml:space="preserve">حبال تستخرج من اطارات العربات  (الاسم المحلي قرنق-جاميكا) </t>
  </si>
  <si>
    <t>مجرفة (كاملة) الثقيلة ذات نوعية جيدة الاسم المحلي كوريك</t>
  </si>
  <si>
    <t>فأس - مكتمل بالمقبض الخشبي للاعمال الثقيلة من النوعية الممتازة</t>
  </si>
  <si>
    <t xml:space="preserve">قضيب مموج مستقيم للحفر, مصنوع من حديد التسليح ( اقل قطر 22mm و بطول 1m) الاسم محلي عتلة </t>
  </si>
  <si>
    <t>سلك رباط للسقف</t>
  </si>
  <si>
    <t>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t>
  </si>
  <si>
    <t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</si>
  <si>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Bunddle</t>
  </si>
  <si>
    <t>Kg</t>
  </si>
  <si>
    <t>LOT (3)
Supply and delivery of ESK Kit In Darfur  (Nirtiti)</t>
  </si>
  <si>
    <t>Annex A1.  ITB-SDN-PZU-26-004-ESK-LOT 03- Darfur  (Nirtiti)</t>
  </si>
  <si>
    <t xml:space="preserve">Darfur  (Nirtiti)-Warehouse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</si>
</sst>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2"/>
      <color theme="1"/>
      <name val="Calibri"/>
      <family val="2"/>
    </font>
    <font>
      <sz val="11"/>
      <color theme="1"/>
      <name val="Calibri"/>
      <family val="2"/>
      <charset val="178"/>
      <scheme val="minor"/>
    </font>
    <font>
      <b/>
      <sz val="12"/>
      <name val="Calibri"/>
      <family val="2"/>
      <scheme val="minor"/>
    </font>
    <font>
      <sz val="12"/>
      <color theme="1"/>
      <name val="Calibri"/>
      <family val="2"/>
      <scheme val="minor"/>
    </font>
    <font>
      <b/>
      <u/>
      <sz val="12"/>
      <color theme="1"/>
      <name val="Calibri"/>
      <family val="2"/>
      <scheme val="minor"/>
    </font>
    <font>
      <b/>
      <u/>
      <sz val="12"/>
      <color theme="1"/>
      <name val="Calibri"/>
      <family val="2"/>
    </font>
    <font>
      <sz val="12"/>
      <color rgb="FF202124"/>
      <name val="Inherit"/>
    </font>
    <font>
      <b/>
      <sz val="12"/>
      <color rgb="FF202124"/>
      <name val="Inherit"/>
    </font>
    <font>
      <sz val="12"/>
      <color rgb="FF000000"/>
      <name val="Calibri"/>
      <family val="2"/>
      <scheme val="minor"/>
    </font>
    <font>
      <sz val="12"/>
      <name val="Times New Roman"/>
      <family val="1"/>
    </font>
    <font>
      <sz val="12"/>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9"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6"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8" xfId="0" applyFont="1" applyBorder="1" applyAlignment="1">
      <alignment horizontal="center" vertical="center" wrapText="1"/>
    </xf>
    <xf numFmtId="0" fontId="20" fillId="3" borderId="46" xfId="0" applyFont="1" applyFill="1" applyBorder="1" applyAlignment="1">
      <alignment vertical="center" wrapText="1"/>
    </xf>
    <xf numFmtId="3" fontId="21" fillId="0" borderId="46" xfId="0" applyNumberFormat="1" applyFont="1" applyBorder="1" applyAlignment="1">
      <alignment horizontal="left" vertical="top" wrapText="1"/>
    </xf>
    <xf numFmtId="0" fontId="20" fillId="3" borderId="8" xfId="0" applyFont="1" applyFill="1" applyBorder="1" applyAlignment="1">
      <alignment vertical="center" wrapText="1"/>
    </xf>
    <xf numFmtId="3" fontId="21" fillId="0" borderId="8" xfId="0" applyNumberFormat="1" applyFont="1" applyBorder="1" applyAlignment="1">
      <alignment horizontal="left" vertical="top" wrapText="1"/>
    </xf>
    <xf numFmtId="3" fontId="18" fillId="0" borderId="8" xfId="0" applyNumberFormat="1" applyFont="1" applyBorder="1" applyAlignment="1">
      <alignment horizontal="left" vertical="top" wrapText="1"/>
    </xf>
    <xf numFmtId="0" fontId="20" fillId="0" borderId="8" xfId="0" applyFont="1" applyBorder="1" applyAlignment="1">
      <alignment horizontal="left" vertical="center"/>
    </xf>
    <xf numFmtId="3" fontId="18" fillId="0" borderId="8" xfId="0" applyNumberFormat="1" applyFont="1" applyBorder="1" applyAlignment="1">
      <alignment horizontal="left" vertical="center" wrapText="1"/>
    </xf>
    <xf numFmtId="3" fontId="5" fillId="0" borderId="8" xfId="0" applyNumberFormat="1" applyFont="1" applyBorder="1" applyAlignment="1">
      <alignment horizontal="left" vertical="top" wrapText="1"/>
    </xf>
    <xf numFmtId="3" fontId="5" fillId="0" borderId="8" xfId="0" applyNumberFormat="1" applyFont="1" applyBorder="1" applyAlignment="1">
      <alignment horizontal="left" vertical="center"/>
    </xf>
    <xf numFmtId="3" fontId="21" fillId="3" borderId="8" xfId="0" applyNumberFormat="1" applyFont="1" applyFill="1" applyBorder="1" applyAlignment="1">
      <alignment horizontal="left" vertical="center"/>
    </xf>
    <xf numFmtId="3" fontId="21" fillId="3" borderId="8" xfId="0" applyNumberFormat="1" applyFont="1" applyFill="1" applyBorder="1" applyAlignment="1">
      <alignment horizontal="center" vertical="center" wrapText="1"/>
    </xf>
    <xf numFmtId="0" fontId="1" fillId="0" borderId="8" xfId="1" applyFont="1" applyBorder="1" applyAlignment="1">
      <alignment vertical="center"/>
    </xf>
    <xf numFmtId="3" fontId="21" fillId="3" borderId="8" xfId="0" applyNumberFormat="1" applyFont="1" applyFill="1" applyBorder="1" applyAlignment="1">
      <alignment horizontal="left" vertical="center" wrapText="1"/>
    </xf>
    <xf numFmtId="3" fontId="1" fillId="3" borderId="8" xfId="0" applyNumberFormat="1" applyFont="1" applyFill="1" applyBorder="1" applyAlignment="1">
      <alignment horizontal="left" vertical="center" wrapText="1"/>
    </xf>
    <xf numFmtId="0" fontId="1" fillId="0" borderId="45" xfId="1" applyFont="1" applyBorder="1" applyAlignment="1">
      <alignment vertical="center"/>
    </xf>
    <xf numFmtId="3" fontId="21" fillId="0" borderId="45" xfId="0" applyNumberFormat="1" applyFont="1" applyBorder="1" applyAlignment="1">
      <alignment horizontal="left" vertical="top" wrapText="1"/>
    </xf>
    <xf numFmtId="0" fontId="24" fillId="0" borderId="46" xfId="0" applyFont="1" applyBorder="1" applyAlignment="1">
      <alignment horizontal="right" vertical="center" wrapText="1"/>
    </xf>
    <xf numFmtId="0" fontId="24" fillId="0" borderId="8" xfId="0" applyFont="1" applyBorder="1" applyAlignment="1">
      <alignment horizontal="right" vertical="center" wrapText="1"/>
    </xf>
    <xf numFmtId="0" fontId="26" fillId="0" borderId="8" xfId="0" applyFont="1" applyBorder="1" applyAlignment="1">
      <alignment horizontal="right" vertical="center" wrapText="1" readingOrder="2"/>
    </xf>
    <xf numFmtId="0" fontId="26" fillId="0" borderId="8" xfId="0" applyFont="1" applyBorder="1" applyAlignment="1">
      <alignment horizontal="right" vertical="center" readingOrder="2"/>
    </xf>
    <xf numFmtId="0" fontId="27" fillId="3" borderId="8" xfId="0" applyFont="1" applyFill="1" applyBorder="1" applyAlignment="1">
      <alignment horizontal="right" vertical="center" wrapText="1"/>
    </xf>
    <xf numFmtId="0" fontId="28" fillId="0" borderId="8" xfId="1" applyFont="1" applyBorder="1" applyAlignment="1">
      <alignment horizontal="right" vertical="center" wrapText="1"/>
    </xf>
    <xf numFmtId="0" fontId="28" fillId="0" borderId="8" xfId="1" applyFont="1" applyBorder="1" applyAlignment="1">
      <alignment horizontal="right" vertical="center"/>
    </xf>
    <xf numFmtId="0" fontId="28" fillId="0" borderId="45" xfId="1" applyFont="1" applyBorder="1" applyAlignment="1">
      <alignment horizontal="right"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5" fillId="0" borderId="43"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7" fillId="0" borderId="22" xfId="0" applyFont="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2" borderId="8" xfId="0" applyFont="1" applyFill="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top"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topLeftCell="B1" zoomScale="58" zoomScaleNormal="58" zoomScaleSheetLayoutView="58" workbookViewId="0">
      <selection activeCell="D19" sqref="D19:G19"/>
    </sheetView>
  </sheetViews>
  <sheetFormatPr defaultColWidth="8.81640625" defaultRowHeight="13"/>
  <cols>
    <col min="1" max="1" width="0" style="2" hidden="1" customWidth="1"/>
    <col min="2" max="2" width="6.453125" style="2" customWidth="1"/>
    <col min="3" max="3" width="20.81640625" style="2" customWidth="1"/>
    <col min="4" max="4" width="51.1796875" style="2" customWidth="1"/>
    <col min="5" max="5" width="50.453125" style="2" customWidth="1"/>
    <col min="6" max="6" width="10.453125" style="2" customWidth="1"/>
    <col min="7" max="7" width="12.81640625" style="2" customWidth="1"/>
    <col min="8" max="8" width="19.54296875" style="2" customWidth="1"/>
    <col min="9" max="9" width="21.1796875" style="2" customWidth="1"/>
    <col min="10" max="10" width="17" style="2" customWidth="1"/>
    <col min="11" max="11" width="13.81640625" style="2" customWidth="1"/>
    <col min="12" max="16384" width="8.81640625" style="2"/>
  </cols>
  <sheetData>
    <row r="1" spans="1:11" ht="47" thickBot="1">
      <c r="A1" s="14"/>
      <c r="B1" s="15"/>
      <c r="C1" s="16"/>
      <c r="D1" s="89" t="s">
        <v>88</v>
      </c>
      <c r="E1" s="89"/>
      <c r="F1" s="89"/>
      <c r="G1" s="89"/>
      <c r="H1" s="89"/>
      <c r="I1" s="89"/>
      <c r="J1" s="90"/>
      <c r="K1" s="1" t="s">
        <v>0</v>
      </c>
    </row>
    <row r="2" spans="1:11" ht="15.65" customHeight="1" thickBot="1">
      <c r="A2" s="102" t="s">
        <v>1</v>
      </c>
      <c r="B2" s="103"/>
      <c r="C2" s="103"/>
      <c r="D2" s="103"/>
      <c r="E2" s="103"/>
      <c r="F2" s="103"/>
      <c r="G2" s="104"/>
      <c r="H2" s="96" t="s">
        <v>2</v>
      </c>
      <c r="I2" s="97"/>
      <c r="J2" s="97"/>
      <c r="K2" s="98"/>
    </row>
    <row r="3" spans="1:11" ht="31.5" thickBot="1">
      <c r="A3" s="5" t="s">
        <v>3</v>
      </c>
      <c r="B3" s="31" t="s">
        <v>4</v>
      </c>
      <c r="C3" s="32" t="s">
        <v>5</v>
      </c>
      <c r="D3" s="32" t="s">
        <v>6</v>
      </c>
      <c r="E3" s="32" t="s">
        <v>7</v>
      </c>
      <c r="F3" s="33" t="s">
        <v>8</v>
      </c>
      <c r="G3" s="34" t="s">
        <v>9</v>
      </c>
      <c r="H3" s="35" t="s">
        <v>10</v>
      </c>
      <c r="I3" s="36" t="s">
        <v>11</v>
      </c>
      <c r="J3" s="37" t="s">
        <v>12</v>
      </c>
      <c r="K3" s="38" t="s">
        <v>13</v>
      </c>
    </row>
    <row r="4" spans="1:11" s="4" customFormat="1" ht="39.65" customHeight="1" thickBot="1">
      <c r="A4" s="109" t="s">
        <v>14</v>
      </c>
      <c r="B4" s="105" t="s">
        <v>87</v>
      </c>
      <c r="C4" s="100"/>
      <c r="D4" s="100"/>
      <c r="E4" s="100"/>
      <c r="F4" s="100"/>
      <c r="G4" s="106"/>
      <c r="H4" s="107" t="s">
        <v>15</v>
      </c>
      <c r="I4" s="99" t="s">
        <v>16</v>
      </c>
      <c r="J4" s="100"/>
      <c r="K4" s="101"/>
    </row>
    <row r="5" spans="1:11" ht="108.5">
      <c r="A5" s="110"/>
      <c r="B5" s="3">
        <v>1</v>
      </c>
      <c r="C5" s="40" t="s">
        <v>51</v>
      </c>
      <c r="D5" s="41" t="s">
        <v>52</v>
      </c>
      <c r="E5" s="56" t="s">
        <v>73</v>
      </c>
      <c r="F5" s="30" t="s">
        <v>17</v>
      </c>
      <c r="G5" s="39">
        <v>12000</v>
      </c>
      <c r="H5" s="108"/>
      <c r="I5" s="17"/>
      <c r="J5" s="18"/>
      <c r="K5" s="19"/>
    </row>
    <row r="6" spans="1:11" ht="108.5">
      <c r="A6" s="110"/>
      <c r="B6" s="3">
        <v>2</v>
      </c>
      <c r="C6" s="42" t="s">
        <v>53</v>
      </c>
      <c r="D6" s="43" t="s">
        <v>54</v>
      </c>
      <c r="E6" s="57" t="s">
        <v>74</v>
      </c>
      <c r="F6" s="30" t="s">
        <v>17</v>
      </c>
      <c r="G6" s="39">
        <v>13000</v>
      </c>
      <c r="H6" s="108"/>
      <c r="I6" s="17"/>
      <c r="J6" s="18"/>
      <c r="K6" s="19"/>
    </row>
    <row r="7" spans="1:11" ht="102.65" customHeight="1">
      <c r="A7" s="110"/>
      <c r="B7" s="3">
        <v>3</v>
      </c>
      <c r="C7" s="42" t="s">
        <v>55</v>
      </c>
      <c r="D7" s="44" t="s">
        <v>56</v>
      </c>
      <c r="E7" s="57" t="s">
        <v>75</v>
      </c>
      <c r="F7" s="30" t="s">
        <v>85</v>
      </c>
      <c r="G7" s="39">
        <v>3000</v>
      </c>
      <c r="H7" s="108"/>
      <c r="I7" s="17"/>
      <c r="J7" s="18"/>
      <c r="K7" s="19"/>
    </row>
    <row r="8" spans="1:11" ht="39.5" customHeight="1">
      <c r="A8" s="110"/>
      <c r="B8" s="3">
        <v>4</v>
      </c>
      <c r="C8" s="45" t="s">
        <v>57</v>
      </c>
      <c r="D8" s="46" t="s">
        <v>58</v>
      </c>
      <c r="E8" s="57" t="s">
        <v>76</v>
      </c>
      <c r="F8" s="30" t="s">
        <v>17</v>
      </c>
      <c r="G8" s="39">
        <v>4000</v>
      </c>
      <c r="H8" s="108"/>
      <c r="I8" s="17"/>
      <c r="J8" s="18"/>
      <c r="K8" s="19"/>
    </row>
    <row r="9" spans="1:11" ht="51" customHeight="1">
      <c r="A9" s="110"/>
      <c r="B9" s="3">
        <v>5</v>
      </c>
      <c r="C9" s="42" t="s">
        <v>59</v>
      </c>
      <c r="D9" s="47" t="s">
        <v>60</v>
      </c>
      <c r="E9" s="58" t="s">
        <v>77</v>
      </c>
      <c r="F9" s="30" t="s">
        <v>17</v>
      </c>
      <c r="G9" s="39">
        <v>6000</v>
      </c>
      <c r="H9" s="108"/>
      <c r="I9" s="17"/>
      <c r="J9" s="18"/>
      <c r="K9" s="19"/>
    </row>
    <row r="10" spans="1:11" ht="32" customHeight="1">
      <c r="A10" s="110"/>
      <c r="B10" s="3">
        <v>6</v>
      </c>
      <c r="C10" s="42" t="s">
        <v>61</v>
      </c>
      <c r="D10" s="48" t="s">
        <v>62</v>
      </c>
      <c r="E10" s="58" t="s">
        <v>78</v>
      </c>
      <c r="F10" s="30" t="s">
        <v>86</v>
      </c>
      <c r="G10" s="39">
        <v>2000</v>
      </c>
      <c r="H10" s="108"/>
      <c r="I10" s="17"/>
      <c r="J10" s="18"/>
      <c r="K10" s="19"/>
    </row>
    <row r="11" spans="1:11" ht="45.5" customHeight="1">
      <c r="A11" s="110"/>
      <c r="B11" s="3">
        <v>7</v>
      </c>
      <c r="C11" s="42" t="s">
        <v>63</v>
      </c>
      <c r="D11" s="49" t="s">
        <v>64</v>
      </c>
      <c r="E11" s="59" t="s">
        <v>79</v>
      </c>
      <c r="F11" s="30" t="s">
        <v>17</v>
      </c>
      <c r="G11" s="39">
        <v>1000</v>
      </c>
      <c r="H11" s="108"/>
      <c r="I11" s="17"/>
      <c r="J11" s="18"/>
      <c r="K11" s="19"/>
    </row>
    <row r="12" spans="1:11" ht="70" customHeight="1">
      <c r="A12" s="110"/>
      <c r="B12" s="3">
        <v>8</v>
      </c>
      <c r="C12" s="42" t="s">
        <v>65</v>
      </c>
      <c r="D12" s="50" t="s">
        <v>66</v>
      </c>
      <c r="E12" s="60" t="s">
        <v>80</v>
      </c>
      <c r="F12" s="30" t="s">
        <v>17</v>
      </c>
      <c r="G12" s="39">
        <v>1000</v>
      </c>
      <c r="H12" s="108"/>
      <c r="I12" s="17"/>
      <c r="J12" s="18"/>
      <c r="K12" s="19"/>
    </row>
    <row r="13" spans="1:11" ht="41.5" customHeight="1">
      <c r="A13" s="110"/>
      <c r="B13" s="3">
        <v>9</v>
      </c>
      <c r="C13" s="51" t="s">
        <v>67</v>
      </c>
      <c r="D13" s="52" t="s">
        <v>68</v>
      </c>
      <c r="E13" s="61" t="s">
        <v>81</v>
      </c>
      <c r="F13" s="30" t="s">
        <v>17</v>
      </c>
      <c r="G13" s="39">
        <v>1000</v>
      </c>
      <c r="H13" s="108"/>
      <c r="I13" s="17"/>
      <c r="J13" s="18"/>
      <c r="K13" s="19"/>
    </row>
    <row r="14" spans="1:11" ht="41.5" customHeight="1">
      <c r="A14" s="110"/>
      <c r="B14" s="3">
        <v>10</v>
      </c>
      <c r="C14" s="51" t="s">
        <v>69</v>
      </c>
      <c r="D14" s="53" t="s">
        <v>70</v>
      </c>
      <c r="E14" s="62" t="s">
        <v>82</v>
      </c>
      <c r="F14" s="30" t="s">
        <v>86</v>
      </c>
      <c r="G14" s="39">
        <v>2000</v>
      </c>
      <c r="H14" s="108"/>
      <c r="I14" s="17"/>
      <c r="J14" s="18"/>
      <c r="K14" s="19"/>
    </row>
    <row r="15" spans="1:11" ht="124.5" thickBot="1">
      <c r="A15" s="110"/>
      <c r="B15" s="3">
        <v>11</v>
      </c>
      <c r="C15" s="54" t="s">
        <v>71</v>
      </c>
      <c r="D15" s="55" t="s">
        <v>72</v>
      </c>
      <c r="E15" s="63" t="s">
        <v>83</v>
      </c>
      <c r="F15" s="30" t="s">
        <v>17</v>
      </c>
      <c r="G15" s="39">
        <v>2000</v>
      </c>
      <c r="H15" s="108"/>
      <c r="I15" s="17"/>
      <c r="J15" s="18"/>
      <c r="K15" s="19"/>
    </row>
    <row r="16" spans="1:11" ht="27.5" customHeight="1">
      <c r="A16" s="14"/>
      <c r="B16" s="91" t="s">
        <v>1</v>
      </c>
      <c r="C16" s="92"/>
      <c r="D16" s="92"/>
      <c r="E16" s="92"/>
      <c r="F16" s="92"/>
      <c r="G16" s="93"/>
      <c r="H16" s="91" t="s">
        <v>2</v>
      </c>
      <c r="I16" s="92"/>
      <c r="J16" s="92"/>
      <c r="K16" s="93"/>
    </row>
    <row r="17" spans="1:11" ht="46.5" customHeight="1">
      <c r="A17" s="14"/>
      <c r="B17" s="94" t="s">
        <v>18</v>
      </c>
      <c r="C17" s="95"/>
      <c r="D17" s="81" t="s">
        <v>19</v>
      </c>
      <c r="E17" s="82"/>
      <c r="F17" s="82"/>
      <c r="G17" s="83"/>
      <c r="H17" s="12" t="s">
        <v>20</v>
      </c>
      <c r="I17" s="73"/>
      <c r="J17" s="74"/>
      <c r="K17" s="75"/>
    </row>
    <row r="18" spans="1:11" ht="46.5" customHeight="1">
      <c r="A18" s="14"/>
      <c r="B18" s="79" t="s">
        <v>21</v>
      </c>
      <c r="C18" s="80"/>
      <c r="D18" s="81" t="s">
        <v>22</v>
      </c>
      <c r="E18" s="82"/>
      <c r="F18" s="82"/>
      <c r="G18" s="83"/>
      <c r="H18" s="12" t="s">
        <v>23</v>
      </c>
      <c r="I18" s="73"/>
      <c r="J18" s="74"/>
      <c r="K18" s="75"/>
    </row>
    <row r="19" spans="1:11" ht="31" customHeight="1">
      <c r="A19" s="14"/>
      <c r="B19" s="79" t="s">
        <v>24</v>
      </c>
      <c r="C19" s="80"/>
      <c r="D19" s="81" t="s">
        <v>89</v>
      </c>
      <c r="E19" s="82"/>
      <c r="F19" s="82"/>
      <c r="G19" s="83"/>
      <c r="H19" s="12" t="s">
        <v>25</v>
      </c>
      <c r="I19" s="73"/>
      <c r="J19" s="74"/>
      <c r="K19" s="75"/>
    </row>
    <row r="20" spans="1:11" ht="31.5" customHeight="1" thickBot="1">
      <c r="A20" s="14"/>
      <c r="B20" s="84" t="s">
        <v>26</v>
      </c>
      <c r="C20" s="85"/>
      <c r="D20" s="86" t="s">
        <v>27</v>
      </c>
      <c r="E20" s="87"/>
      <c r="F20" s="87"/>
      <c r="G20" s="88"/>
      <c r="H20" s="12" t="s">
        <v>28</v>
      </c>
      <c r="I20" s="73"/>
      <c r="J20" s="74"/>
      <c r="K20" s="75"/>
    </row>
    <row r="21" spans="1:11" ht="45" customHeight="1">
      <c r="A21" s="14"/>
      <c r="B21" s="64" t="s">
        <v>84</v>
      </c>
      <c r="C21" s="65"/>
      <c r="D21" s="65"/>
      <c r="E21" s="65"/>
      <c r="F21" s="65"/>
      <c r="G21" s="66"/>
      <c r="H21" s="10" t="s">
        <v>29</v>
      </c>
      <c r="I21" s="73"/>
      <c r="J21" s="74"/>
      <c r="K21" s="75"/>
    </row>
    <row r="22" spans="1:11" ht="39" customHeight="1">
      <c r="A22" s="14"/>
      <c r="B22" s="67"/>
      <c r="C22" s="68"/>
      <c r="D22" s="68"/>
      <c r="E22" s="68"/>
      <c r="F22" s="68"/>
      <c r="G22" s="69"/>
      <c r="H22" s="10" t="s">
        <v>30</v>
      </c>
      <c r="I22" s="73"/>
      <c r="J22" s="74"/>
      <c r="K22" s="75"/>
    </row>
    <row r="23" spans="1:11" ht="28.5" customHeight="1">
      <c r="A23" s="14"/>
      <c r="B23" s="67"/>
      <c r="C23" s="68"/>
      <c r="D23" s="68"/>
      <c r="E23" s="68"/>
      <c r="F23" s="68"/>
      <c r="G23" s="69"/>
      <c r="H23" s="10" t="s">
        <v>31</v>
      </c>
      <c r="I23" s="20"/>
      <c r="J23" s="11" t="s">
        <v>32</v>
      </c>
      <c r="K23" s="21"/>
    </row>
    <row r="24" spans="1:11" ht="26.5" customHeight="1">
      <c r="A24" s="14"/>
      <c r="B24" s="67"/>
      <c r="C24" s="68"/>
      <c r="D24" s="68"/>
      <c r="E24" s="68"/>
      <c r="F24" s="68"/>
      <c r="G24" s="69"/>
      <c r="H24" s="10" t="s">
        <v>33</v>
      </c>
      <c r="I24" s="20"/>
      <c r="J24" s="11" t="s">
        <v>34</v>
      </c>
      <c r="K24" s="21"/>
    </row>
    <row r="25" spans="1:11" ht="69" customHeight="1">
      <c r="A25" s="14"/>
      <c r="B25" s="67"/>
      <c r="C25" s="68"/>
      <c r="D25" s="68"/>
      <c r="E25" s="68"/>
      <c r="F25" s="68"/>
      <c r="G25" s="69"/>
      <c r="H25" s="10" t="s">
        <v>35</v>
      </c>
      <c r="I25" s="73"/>
      <c r="J25" s="74"/>
      <c r="K25" s="75"/>
    </row>
    <row r="26" spans="1:11" ht="14.5">
      <c r="A26" s="14"/>
      <c r="B26" s="67"/>
      <c r="C26" s="68"/>
      <c r="D26" s="68"/>
      <c r="E26" s="68"/>
      <c r="F26" s="68"/>
      <c r="G26" s="69"/>
      <c r="H26" s="10" t="s">
        <v>36</v>
      </c>
      <c r="I26" s="73"/>
      <c r="J26" s="74"/>
      <c r="K26" s="75"/>
    </row>
    <row r="27" spans="1:11" ht="14.5">
      <c r="A27" s="14"/>
      <c r="B27" s="67"/>
      <c r="C27" s="68"/>
      <c r="D27" s="68"/>
      <c r="E27" s="68"/>
      <c r="F27" s="68"/>
      <c r="G27" s="69"/>
      <c r="H27" s="10" t="s">
        <v>37</v>
      </c>
      <c r="I27" s="73"/>
      <c r="J27" s="74"/>
      <c r="K27" s="75"/>
    </row>
    <row r="28" spans="1:11" ht="31.5" customHeight="1" thickBot="1">
      <c r="A28" s="14"/>
      <c r="B28" s="70"/>
      <c r="C28" s="71"/>
      <c r="D28" s="71"/>
      <c r="E28" s="71"/>
      <c r="F28" s="71"/>
      <c r="G28" s="72"/>
      <c r="H28" s="13" t="s">
        <v>38</v>
      </c>
      <c r="I28" s="76"/>
      <c r="J28" s="77"/>
      <c r="K28" s="78"/>
    </row>
  </sheetData>
  <protectedRanges>
    <protectedRange sqref="D1:E1 B21 I23:I24 K23:K24 I25:K28 I17:K22 G17:G20 D17:E20 J6:K15 G6:G15" name="Område1"/>
    <protectedRange sqref="C5:E15" name="Område1_1"/>
    <protectedRange sqref="F1 F16:F17" name="Område1_3"/>
    <protectedRange sqref="F5:F15" name="Område1_1_2"/>
  </protectedRanges>
  <autoFilter ref="B3:L15" xr:uid="{00000000-0009-0000-0000-000000000000}">
    <filterColumn colId="6" showButton="0"/>
  </autoFilter>
  <sortState xmlns:xlrd2="http://schemas.microsoft.com/office/spreadsheetml/2017/richdata2" ref="C6:C15">
    <sortCondition ref="C6:C15"/>
  </sortState>
  <mergeCells count="28">
    <mergeCell ref="D1:J1"/>
    <mergeCell ref="B18:C18"/>
    <mergeCell ref="D18:G18"/>
    <mergeCell ref="I18:K18"/>
    <mergeCell ref="B16:G16"/>
    <mergeCell ref="H16:K16"/>
    <mergeCell ref="B17:C17"/>
    <mergeCell ref="D17:G17"/>
    <mergeCell ref="I17:K17"/>
    <mergeCell ref="H2:K2"/>
    <mergeCell ref="I4:K4"/>
    <mergeCell ref="A2:G2"/>
    <mergeCell ref="B4:G4"/>
    <mergeCell ref="H4:H15"/>
    <mergeCell ref="A4:A15"/>
    <mergeCell ref="B19:C19"/>
    <mergeCell ref="D19:G19"/>
    <mergeCell ref="I19:K19"/>
    <mergeCell ref="B20:C20"/>
    <mergeCell ref="D20:G20"/>
    <mergeCell ref="I20:K20"/>
    <mergeCell ref="B21:G28"/>
    <mergeCell ref="I21:K21"/>
    <mergeCell ref="I22:K22"/>
    <mergeCell ref="I25:K25"/>
    <mergeCell ref="I26:K26"/>
    <mergeCell ref="I27:K27"/>
    <mergeCell ref="I28:K28"/>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1"/>
  <sheetViews>
    <sheetView view="pageBreakPreview" topLeftCell="B1" zoomScale="89" zoomScaleNormal="89" zoomScaleSheetLayoutView="89" workbookViewId="0">
      <selection activeCell="H5" sqref="H5:H16"/>
    </sheetView>
  </sheetViews>
  <sheetFormatPr defaultColWidth="8.81640625" defaultRowHeight="13"/>
  <cols>
    <col min="1" max="1" width="0" style="2" hidden="1" customWidth="1"/>
    <col min="2" max="2" width="8.453125" style="2" customWidth="1"/>
    <col min="3" max="3" width="38" style="2" customWidth="1"/>
    <col min="4" max="4" width="47.7265625" style="2" customWidth="1"/>
    <col min="5" max="5" width="38.26953125" style="2" customWidth="1"/>
    <col min="6" max="6" width="9.1796875" style="2" customWidth="1"/>
    <col min="7" max="7" width="12" style="2" customWidth="1"/>
    <col min="8" max="8" width="14.81640625" style="2" customWidth="1"/>
    <col min="9" max="9" width="20.453125" style="2" customWidth="1"/>
    <col min="10" max="10" width="22.81640625" style="2" customWidth="1"/>
    <col min="11" max="11" width="21.1796875" style="2" customWidth="1"/>
    <col min="12" max="16384" width="8.81640625" style="2"/>
  </cols>
  <sheetData>
    <row r="2" spans="1:11" ht="61" customHeight="1">
      <c r="A2" s="6"/>
      <c r="B2" s="23"/>
      <c r="C2" s="24"/>
      <c r="D2" s="117" t="str">
        <f>'Annex A.1 Bid Form (Technical) '!D1:J1</f>
        <v>Annex A1.  ITB-SDN-PZU-26-004-ESK-LOT 03- Darfur  (Nirtiti)</v>
      </c>
      <c r="E2" s="117"/>
      <c r="F2" s="117"/>
      <c r="G2" s="117"/>
      <c r="H2" s="117"/>
      <c r="I2" s="117"/>
      <c r="J2" s="117"/>
      <c r="K2" s="9" t="s">
        <v>39</v>
      </c>
    </row>
    <row r="3" spans="1:11" ht="26.15" customHeight="1">
      <c r="A3" s="6"/>
      <c r="B3" s="118" t="s">
        <v>1</v>
      </c>
      <c r="C3" s="118"/>
      <c r="D3" s="118"/>
      <c r="E3" s="118"/>
      <c r="F3" s="118"/>
      <c r="G3" s="118"/>
      <c r="H3" s="118" t="s">
        <v>2</v>
      </c>
      <c r="I3" s="118"/>
      <c r="J3" s="118"/>
      <c r="K3" s="118"/>
    </row>
    <row r="4" spans="1:11" ht="62.15" customHeight="1">
      <c r="A4" s="6" t="s">
        <v>40</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41</v>
      </c>
      <c r="K4" s="7" t="s">
        <v>42</v>
      </c>
    </row>
    <row r="5" spans="1:11" ht="30" customHeight="1">
      <c r="A5" s="6"/>
      <c r="B5" s="120" t="str">
        <f>'Annex A.1 Bid Form (Technical) '!B4:G4</f>
        <v>LOT (3)
Supply and delivery of ESK Kit In Darfur  (Nirtiti)</v>
      </c>
      <c r="C5" s="120"/>
      <c r="D5" s="120"/>
      <c r="E5" s="120"/>
      <c r="F5" s="120"/>
      <c r="G5" s="120"/>
      <c r="H5" s="121">
        <f>'Annex A.1 Bid Form (Technical) '!H4:H15</f>
        <v>0</v>
      </c>
      <c r="I5" s="120" t="s">
        <v>16</v>
      </c>
      <c r="J5" s="120"/>
      <c r="K5" s="120"/>
    </row>
    <row r="6" spans="1:11" s="22" customFormat="1" ht="91">
      <c r="A6" s="111"/>
      <c r="B6" s="3">
        <f>'Annex A.1 Bid Form (Technical) '!B5</f>
        <v>1</v>
      </c>
      <c r="C6" s="3" t="str">
        <f>'Annex A.1 Bid Form (Technical) '!C5</f>
        <v>Sheba Poles</v>
      </c>
      <c r="D6" s="3" t="str">
        <f>'Annex A.1 Bid Form (Technical) '!D5</f>
        <v xml:space="preserve">Not less than 2.5 meter length, Side Short Poles/Sheba (Y pole) (3" dia top to bottom, tolerance +- 2%)
The hardwood can be of Ban, Sahab or babanus tree, fresh local harvest, with bark unstripped, free from decay, insect attack, rot pockets any damages caused by handling and processing. </v>
      </c>
      <c r="E6" s="3" t="str">
        <f>'Annex A.1 Bid Form (Technical) '!E5</f>
        <v>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v>
      </c>
      <c r="F6" s="3" t="str">
        <f>'Annex A.1 Bid Form (Technical) '!F5</f>
        <v>Pcs</v>
      </c>
      <c r="G6" s="3">
        <f>'Annex A.1 Bid Form (Technical) '!G5</f>
        <v>12000</v>
      </c>
      <c r="H6" s="121"/>
      <c r="I6" s="8"/>
      <c r="J6" s="8"/>
      <c r="K6" s="8"/>
    </row>
    <row r="7" spans="1:11" s="22" customFormat="1" ht="91">
      <c r="A7" s="112"/>
      <c r="B7" s="3">
        <f>'Annex A.1 Bid Form (Technical) '!B6</f>
        <v>2</v>
      </c>
      <c r="C7" s="3" t="str">
        <f>'Annex A.1 Bid Form (Technical) '!C6</f>
        <v>Wooden Poles</v>
      </c>
      <c r="D7" s="3" t="str">
        <f>'Annex A.1 Bid Form (Technical) '!D6</f>
        <v xml:space="preserve">Not less than 5.0 meter length, Long Poles * Purlins (3" dia top to bottom, tolerance +- 2%)
The wood can be of Ban, Sahab or babanus tree The hardwood can be of Ban, Sahab or babanus tree, fresh local harvest, with bark unstripped, free from decay, insect attack, rot pockets any damages caused by handling and processing. </v>
      </c>
      <c r="E7" s="3" t="str">
        <f>'Annex A.1 Bid Form (Technical) '!E6</f>
        <v>لا يقل طوله عن 5.0 متر ، أقطاب طويلة (3 بوصات من أعلى إلى أسفل ، التفاوت + - 2٪)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v>
      </c>
      <c r="F7" s="3" t="str">
        <f>'Annex A.1 Bid Form (Technical) '!F6</f>
        <v>Pcs</v>
      </c>
      <c r="G7" s="3">
        <f>'Annex A.1 Bid Form (Technical) '!G6</f>
        <v>13000</v>
      </c>
      <c r="H7" s="121"/>
      <c r="I7" s="8"/>
      <c r="J7" s="8"/>
      <c r="K7" s="8"/>
    </row>
    <row r="8" spans="1:11" s="22" customFormat="1" ht="67" customHeight="1">
      <c r="A8" s="112"/>
      <c r="B8" s="3">
        <f>'Annex A.1 Bid Form (Technical) '!B7</f>
        <v>3</v>
      </c>
      <c r="C8" s="3" t="str">
        <f>'Annex A.1 Bid Form (Technical) '!C7</f>
        <v>Bamboo Sticks</v>
      </c>
      <c r="D8" s="3" t="str">
        <f>'Annex A.1 Bid Form (Technical) '!D7</f>
        <v>Not less than 4.0 meter length, Bamboo Stick  (@ 2" dia top to bottom, tolerance +- 2%) for Curved Roof @ 20cm
Bamboo should free from decay, insect attack, rot pockets any damages caused by handling and processing ( 10pcs per bunddle)</v>
      </c>
      <c r="E8" s="3" t="str">
        <f>'Annex A.1 Bid Form (Technical) '!E7</f>
        <v>لا يقل طوله عن 4.0 متر ، عصا من الخيزران (القطر 2 " من أعلى إلى أسفل ، تفاوت + - 2٪) للسقف المنحني  20 سم
يجب أن يكون الخيزران خاليًا من التعفن وهجوم الحشرات وتعفن الجيوب وأي أضرار ناتجة عن المناولة والمعالجةز</v>
      </c>
      <c r="F8" s="3" t="str">
        <f>'Annex A.1 Bid Form (Technical) '!F7</f>
        <v>Bunddle</v>
      </c>
      <c r="G8" s="3">
        <f>'Annex A.1 Bid Form (Technical) '!G7</f>
        <v>3000</v>
      </c>
      <c r="H8" s="121"/>
      <c r="I8" s="8"/>
      <c r="J8" s="8"/>
      <c r="K8" s="8"/>
    </row>
    <row r="9" spans="1:11" s="22" customFormat="1" ht="68.150000000000006" customHeight="1">
      <c r="A9" s="112"/>
      <c r="B9" s="3">
        <f>'Annex A.1 Bid Form (Technical) '!B8</f>
        <v>4</v>
      </c>
      <c r="C9" s="3" t="str">
        <f>'Annex A.1 Bid Form (Technical) '!C8</f>
        <v>Shargani</v>
      </c>
      <c r="D9" s="3" t="str">
        <f>'Annex A.1 Bid Form (Technical) '!D8</f>
        <v>Shargani (4x1.8m) for the roofing (total required/shelter 18 m2)</v>
      </c>
      <c r="E9" s="3" t="str">
        <f>'Annex A.1 Bid Form (Technical) '!E8</f>
        <v>لفة شرقانية مقاس (4x2) للسقف (المجموع الكلي المطلوب 18 متر مربع)</v>
      </c>
      <c r="F9" s="3" t="str">
        <f>'Annex A.1 Bid Form (Technical) '!F8</f>
        <v>Pcs</v>
      </c>
      <c r="G9" s="3">
        <f>'Annex A.1 Bid Form (Technical) '!G8</f>
        <v>4000</v>
      </c>
      <c r="H9" s="121"/>
      <c r="I9" s="8"/>
      <c r="J9" s="8"/>
      <c r="K9" s="8"/>
    </row>
    <row r="10" spans="1:11" s="22" customFormat="1" ht="26">
      <c r="A10" s="112"/>
      <c r="B10" s="3">
        <f>'Annex A.1 Bid Form (Technical) '!B9</f>
        <v>5</v>
      </c>
      <c r="C10" s="3" t="str">
        <f>'Annex A.1 Bid Form (Technical) '!C9</f>
        <v>Hazeer/Reed Rush</v>
      </c>
      <c r="D10" s="3" t="str">
        <f>'Annex A.1 Bid Form (Technical) '!D9</f>
        <v>Hazeer/Reed Rush Mat for walls/sides (4x1.8 meters) (Good quality for Bamboo Stick slice for Roof )</v>
      </c>
      <c r="E10" s="3" t="str">
        <f>'Annex A.1 Bid Form (Technical) '!E9</f>
        <v>حصيرة للجدران / الجوانب مقاس( 4x1.8) (نوعية جيدة لعصا الخيزران مناسبة للسقف)</v>
      </c>
      <c r="F10" s="3" t="str">
        <f>'Annex A.1 Bid Form (Technical) '!F9</f>
        <v>Pcs</v>
      </c>
      <c r="G10" s="3">
        <f>'Annex A.1 Bid Form (Technical) '!G9</f>
        <v>6000</v>
      </c>
      <c r="H10" s="121"/>
      <c r="I10" s="8"/>
      <c r="J10" s="8"/>
      <c r="K10" s="8"/>
    </row>
    <row r="11" spans="1:11" s="22" customFormat="1" ht="31" customHeight="1">
      <c r="A11" s="112"/>
      <c r="B11" s="3">
        <f>'Annex A.1 Bid Form (Technical) '!B10</f>
        <v>6</v>
      </c>
      <c r="C11" s="3" t="str">
        <f>'Annex A.1 Bid Form (Technical) '!C10</f>
        <v>Jamaica Rope</v>
      </c>
      <c r="D11" s="3" t="str">
        <f>'Annex A.1 Bid Form (Technical) '!D10</f>
        <v>Locally Produced Rope (Jamica)</v>
      </c>
      <c r="E11" s="3" t="str">
        <f>'Annex A.1 Bid Form (Technical) '!E10</f>
        <v xml:space="preserve">حبال تستخرج من اطارات العربات  (الاسم المحلي قرنق-جاميكا) </v>
      </c>
      <c r="F11" s="3" t="str">
        <f>'Annex A.1 Bid Form (Technical) '!F10</f>
        <v>Kg</v>
      </c>
      <c r="G11" s="3">
        <f>'Annex A.1 Bid Form (Technical) '!G10</f>
        <v>2000</v>
      </c>
      <c r="H11" s="121"/>
      <c r="I11" s="8"/>
      <c r="J11" s="8"/>
      <c r="K11" s="8"/>
    </row>
    <row r="12" spans="1:11" s="22" customFormat="1" ht="26">
      <c r="A12" s="112"/>
      <c r="B12" s="3">
        <f>'Annex A.1 Bid Form (Technical) '!B11</f>
        <v>7</v>
      </c>
      <c r="C12" s="3" t="str">
        <f>'Annex A.1 Bid Form (Technical) '!C11</f>
        <v>Shovel</v>
      </c>
      <c r="D12" s="3" t="str">
        <f>'Annex A.1 Bid Form (Technical) '!D11</f>
        <v xml:space="preserve">Shovel (Complete) heavy duty good quality </v>
      </c>
      <c r="E12" s="3" t="str">
        <f>'Annex A.1 Bid Form (Technical) '!E11</f>
        <v>مجرفة (كاملة) الثقيلة ذات نوعية جيدة الاسم المحلي كوريك</v>
      </c>
      <c r="F12" s="3" t="str">
        <f>'Annex A.1 Bid Form (Technical) '!F11</f>
        <v>Pcs</v>
      </c>
      <c r="G12" s="3">
        <f>'Annex A.1 Bid Form (Technical) '!G11</f>
        <v>1000</v>
      </c>
      <c r="H12" s="121"/>
      <c r="I12" s="8"/>
      <c r="J12" s="8"/>
      <c r="K12" s="8"/>
    </row>
    <row r="13" spans="1:11" s="22" customFormat="1" ht="26">
      <c r="A13" s="112"/>
      <c r="B13" s="3">
        <f>'Annex A.1 Bid Form (Technical) '!B12</f>
        <v>8</v>
      </c>
      <c r="C13" s="3" t="str">
        <f>'Annex A.1 Bid Form (Technical) '!C12</f>
        <v>Axe</v>
      </c>
      <c r="D13" s="3" t="str">
        <f>'Annex A.1 Bid Form (Technical) '!D12</f>
        <v>Axe - Complete with wooden handle, heavy duty - good quality</v>
      </c>
      <c r="E13" s="3" t="str">
        <f>'Annex A.1 Bid Form (Technical) '!E12</f>
        <v>فأس - مكتمل بالمقبض الخشبي للاعمال الثقيلة من النوعية الممتازة</v>
      </c>
      <c r="F13" s="3" t="str">
        <f>'Annex A.1 Bid Form (Technical) '!F12</f>
        <v>Pcs</v>
      </c>
      <c r="G13" s="3">
        <f>'Annex A.1 Bid Form (Technical) '!G12</f>
        <v>1000</v>
      </c>
      <c r="H13" s="121"/>
      <c r="I13" s="8"/>
      <c r="J13" s="8"/>
      <c r="K13" s="8"/>
    </row>
    <row r="14" spans="1:11" s="22" customFormat="1" ht="33.5" customHeight="1">
      <c r="A14" s="112"/>
      <c r="B14" s="3">
        <f>'Annex A.1 Bid Form (Technical) '!B13</f>
        <v>9</v>
      </c>
      <c r="C14" s="3" t="str">
        <f>'Annex A.1 Bid Form (Technical) '!C13</f>
        <v>Digging Spear</v>
      </c>
      <c r="D14" s="3" t="str">
        <f>'Annex A.1 Bid Form (Technical) '!D13</f>
        <v>Straight Corrugated Digging Bar, made from rebar at least  Dia 22 mm, 1 M long</v>
      </c>
      <c r="E14" s="3" t="str">
        <f>'Annex A.1 Bid Form (Technical) '!E13</f>
        <v xml:space="preserve">قضيب مموج مستقيم للحفر, مصنوع من حديد التسليح ( اقل قطر 22mm و بطول 1m) الاسم محلي عتلة </v>
      </c>
      <c r="F14" s="3" t="str">
        <f>'Annex A.1 Bid Form (Technical) '!F13</f>
        <v>Pcs</v>
      </c>
      <c r="G14" s="3">
        <f>'Annex A.1 Bid Form (Technical) '!G13</f>
        <v>1000</v>
      </c>
      <c r="H14" s="121"/>
      <c r="I14" s="8"/>
      <c r="J14" s="8"/>
      <c r="K14" s="8"/>
    </row>
    <row r="15" spans="1:11" s="22" customFormat="1" ht="27" customHeight="1">
      <c r="A15" s="112"/>
      <c r="B15" s="3">
        <f>'Annex A.1 Bid Form (Technical) '!B14</f>
        <v>10</v>
      </c>
      <c r="C15" s="3" t="str">
        <f>'Annex A.1 Bid Form (Technical) '!C14</f>
        <v>Binding Wire</v>
      </c>
      <c r="D15" s="3" t="str">
        <f>'Annex A.1 Bid Form (Technical) '!D14</f>
        <v>Binding wire for the roof bracing</v>
      </c>
      <c r="E15" s="3" t="str">
        <f>'Annex A.1 Bid Form (Technical) '!E14</f>
        <v>سلك رباط للسقف</v>
      </c>
      <c r="F15" s="3" t="str">
        <f>'Annex A.1 Bid Form (Technical) '!F14</f>
        <v>Kg</v>
      </c>
      <c r="G15" s="3">
        <f>'Annex A.1 Bid Form (Technical) '!G14</f>
        <v>2000</v>
      </c>
      <c r="H15" s="121"/>
      <c r="I15" s="8"/>
      <c r="J15" s="8"/>
      <c r="K15" s="8"/>
    </row>
    <row r="16" spans="1:11" s="22" customFormat="1" ht="68.150000000000006" customHeight="1">
      <c r="A16" s="112"/>
      <c r="B16" s="3">
        <f>'Annex A.1 Bid Form (Technical) '!B15</f>
        <v>11</v>
      </c>
      <c r="C16" s="3" t="str">
        <f>'Annex A.1 Bid Form (Technical) '!C15</f>
        <v>Plastic Sheet</v>
      </c>
      <c r="D16" s="3" t="str">
        <f>'Annex A.1 Bid Form (Technical) '!D15</f>
        <v>type: tarpaulin with blue strips and eyelets-waterproof root-proof and UV-resistant reinforced plastic tarpaulin made of woven high-density black polyethylene (HDPE) fibers warp X weft, laminated on both sides with low density polyethylene (LDPE) Coating.
color: white
size: 4X4m</v>
      </c>
      <c r="E16" s="3" t="str">
        <f>'Annex A.1 Bid Form (Technical) '!E15</f>
        <v>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v>
      </c>
      <c r="F16" s="3" t="str">
        <f>'Annex A.1 Bid Form (Technical) '!F15</f>
        <v>Pcs</v>
      </c>
      <c r="G16" s="3">
        <f>'Annex A.1 Bid Form (Technical) '!G15</f>
        <v>2000</v>
      </c>
      <c r="H16" s="121"/>
      <c r="I16" s="8"/>
      <c r="J16" s="8"/>
      <c r="K16" s="8"/>
    </row>
    <row r="17" spans="1:11" ht="38.15" hidden="1" customHeight="1">
      <c r="A17" s="6"/>
      <c r="B17" s="119" t="s">
        <v>43</v>
      </c>
      <c r="C17" s="119"/>
      <c r="D17" s="119"/>
      <c r="E17" s="119"/>
      <c r="F17" s="119"/>
      <c r="G17" s="119"/>
      <c r="H17" s="119"/>
      <c r="I17" s="119"/>
      <c r="J17" s="25" t="s">
        <v>44</v>
      </c>
      <c r="K17" s="26">
        <f>SUM(K6:K9)</f>
        <v>0</v>
      </c>
    </row>
    <row r="18" spans="1:11" ht="24" hidden="1" customHeight="1">
      <c r="A18" s="6"/>
      <c r="B18" s="119"/>
      <c r="C18" s="119"/>
      <c r="D18" s="119"/>
      <c r="E18" s="119"/>
      <c r="F18" s="119"/>
      <c r="G18" s="119"/>
      <c r="H18" s="119"/>
      <c r="I18" s="119"/>
      <c r="J18" s="27" t="s">
        <v>45</v>
      </c>
      <c r="K18" s="26"/>
    </row>
    <row r="19" spans="1:11" ht="40.5" hidden="1" customHeight="1">
      <c r="A19" s="6"/>
      <c r="B19" s="119"/>
      <c r="C19" s="119"/>
      <c r="D19" s="119"/>
      <c r="E19" s="119"/>
      <c r="F19" s="119"/>
      <c r="G19" s="119"/>
      <c r="H19" s="119"/>
      <c r="I19" s="119"/>
      <c r="J19" s="27" t="s">
        <v>46</v>
      </c>
      <c r="K19" s="26"/>
    </row>
    <row r="20" spans="1:11" ht="31" hidden="1" customHeight="1">
      <c r="A20" s="6"/>
      <c r="B20" s="119"/>
      <c r="C20" s="119"/>
      <c r="D20" s="119"/>
      <c r="E20" s="119"/>
      <c r="F20" s="119"/>
      <c r="G20" s="119"/>
      <c r="H20" s="119"/>
      <c r="I20" s="119"/>
      <c r="J20" s="25" t="s">
        <v>42</v>
      </c>
      <c r="K20" s="26">
        <f>K17+K18</f>
        <v>0</v>
      </c>
    </row>
    <row r="21" spans="1:11" ht="34" hidden="1" customHeight="1">
      <c r="A21" s="6"/>
      <c r="B21" s="118" t="s">
        <v>1</v>
      </c>
      <c r="C21" s="118"/>
      <c r="D21" s="118"/>
      <c r="E21" s="118"/>
      <c r="F21" s="118"/>
      <c r="G21" s="118"/>
      <c r="H21" s="28"/>
      <c r="I21" s="118" t="s">
        <v>2</v>
      </c>
      <c r="J21" s="118"/>
      <c r="K21" s="118"/>
    </row>
    <row r="22" spans="1:11" ht="32.15" hidden="1" customHeight="1">
      <c r="A22" s="6"/>
      <c r="B22" s="113" t="s">
        <v>24</v>
      </c>
      <c r="C22" s="113"/>
      <c r="D22" s="114" t="str">
        <f>+'Annex A.1 Bid Form (Technical) '!D19</f>
        <v xml:space="preserve">Darfur  (Nirtiti)-Warehouse </v>
      </c>
      <c r="E22" s="114"/>
      <c r="F22" s="114"/>
      <c r="G22" s="114"/>
      <c r="H22" s="114"/>
      <c r="I22" s="11" t="s">
        <v>25</v>
      </c>
      <c r="J22" s="115"/>
      <c r="K22" s="115"/>
    </row>
    <row r="23" spans="1:11" ht="28.5" hidden="1" customHeight="1">
      <c r="A23" s="6"/>
      <c r="B23" s="113" t="s">
        <v>26</v>
      </c>
      <c r="C23" s="113"/>
      <c r="D23" s="114" t="str">
        <f>+'Annex A.1 Bid Form (Technical) '!D20</f>
        <v>90 days after closing of ITB</v>
      </c>
      <c r="E23" s="114"/>
      <c r="F23" s="114"/>
      <c r="G23" s="114"/>
      <c r="H23" s="114"/>
      <c r="I23" s="11" t="s">
        <v>28</v>
      </c>
      <c r="J23" s="115"/>
      <c r="K23" s="115"/>
    </row>
    <row r="24" spans="1:11" ht="26.15" customHeight="1">
      <c r="A24" s="6"/>
      <c r="B24" s="113" t="s">
        <v>47</v>
      </c>
      <c r="C24" s="113"/>
      <c r="D24" s="114" t="s">
        <v>48</v>
      </c>
      <c r="E24" s="114"/>
      <c r="F24" s="114"/>
      <c r="G24" s="114"/>
      <c r="H24" s="114"/>
      <c r="I24" s="11" t="s">
        <v>49</v>
      </c>
      <c r="J24" s="114"/>
      <c r="K24" s="114"/>
    </row>
    <row r="25" spans="1:11" ht="34" customHeight="1">
      <c r="A25" s="6"/>
      <c r="B25" s="116" t="str">
        <f>+'Annex A.1 Bid Form (Technical) '!B21</f>
        <v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25" s="116"/>
      <c r="D25" s="116"/>
      <c r="E25" s="116"/>
      <c r="F25" s="116"/>
      <c r="G25" s="116"/>
      <c r="H25" s="116"/>
      <c r="I25" s="11" t="s">
        <v>29</v>
      </c>
      <c r="J25" s="115"/>
      <c r="K25" s="115"/>
    </row>
    <row r="26" spans="1:11" ht="54.65" customHeight="1">
      <c r="A26" s="6"/>
      <c r="B26" s="116"/>
      <c r="C26" s="116"/>
      <c r="D26" s="116"/>
      <c r="E26" s="116"/>
      <c r="F26" s="116"/>
      <c r="G26" s="116"/>
      <c r="H26" s="116"/>
      <c r="I26" s="11" t="s">
        <v>35</v>
      </c>
      <c r="J26" s="115"/>
      <c r="K26" s="115"/>
    </row>
    <row r="27" spans="1:11" ht="27.65" customHeight="1">
      <c r="A27" s="6"/>
      <c r="B27" s="116"/>
      <c r="C27" s="116"/>
      <c r="D27" s="116"/>
      <c r="E27" s="116"/>
      <c r="F27" s="116"/>
      <c r="G27" s="116"/>
      <c r="H27" s="116"/>
      <c r="I27" s="11" t="s">
        <v>36</v>
      </c>
      <c r="J27" s="115"/>
      <c r="K27" s="115"/>
    </row>
    <row r="28" spans="1:11" ht="27.65" customHeight="1">
      <c r="A28" s="6"/>
      <c r="B28" s="116"/>
      <c r="C28" s="116"/>
      <c r="D28" s="116"/>
      <c r="E28" s="116"/>
      <c r="F28" s="116"/>
      <c r="G28" s="116"/>
      <c r="H28" s="116"/>
      <c r="I28" s="11" t="s">
        <v>50</v>
      </c>
      <c r="J28" s="115"/>
      <c r="K28" s="115"/>
    </row>
    <row r="29" spans="1:11" ht="30.65" customHeight="1">
      <c r="A29" s="6"/>
      <c r="B29" s="116"/>
      <c r="C29" s="116"/>
      <c r="D29" s="116"/>
      <c r="E29" s="116"/>
      <c r="F29" s="116"/>
      <c r="G29" s="116"/>
      <c r="H29" s="116"/>
      <c r="I29" s="11" t="s">
        <v>37</v>
      </c>
      <c r="J29" s="115"/>
      <c r="K29" s="115"/>
    </row>
    <row r="30" spans="1:11" ht="36" customHeight="1">
      <c r="A30" s="6"/>
      <c r="B30" s="116"/>
      <c r="C30" s="116"/>
      <c r="D30" s="116"/>
      <c r="E30" s="116"/>
      <c r="F30" s="116"/>
      <c r="G30" s="116"/>
      <c r="H30" s="116"/>
      <c r="I30" s="11" t="s">
        <v>38</v>
      </c>
      <c r="J30" s="115"/>
      <c r="K30" s="115"/>
    </row>
    <row r="31" spans="1:11">
      <c r="B31" s="29"/>
      <c r="C31" s="29"/>
      <c r="D31" s="29"/>
      <c r="E31" s="29"/>
      <c r="F31" s="29"/>
      <c r="G31" s="29"/>
      <c r="H31" s="29"/>
      <c r="I31" s="29"/>
      <c r="J31" s="29"/>
      <c r="K31" s="29"/>
    </row>
  </sheetData>
  <protectedRanges>
    <protectedRange sqref="F2 F17:F21" name="Område1_3"/>
    <protectedRange sqref="E2 E18:E22" name="Område1_5"/>
  </protectedRanges>
  <mergeCells count="26">
    <mergeCell ref="B23:C23"/>
    <mergeCell ref="D2:J2"/>
    <mergeCell ref="B3:G3"/>
    <mergeCell ref="B17:I20"/>
    <mergeCell ref="B21:G21"/>
    <mergeCell ref="I21:K21"/>
    <mergeCell ref="B5:G5"/>
    <mergeCell ref="I5:K5"/>
    <mergeCell ref="H3:K3"/>
    <mergeCell ref="H5:H16"/>
    <mergeCell ref="A6:A16"/>
    <mergeCell ref="B24:C24"/>
    <mergeCell ref="J24:K24"/>
    <mergeCell ref="J25:K25"/>
    <mergeCell ref="J26:K26"/>
    <mergeCell ref="D24:H24"/>
    <mergeCell ref="B25:H30"/>
    <mergeCell ref="J23:K23"/>
    <mergeCell ref="D22:H22"/>
    <mergeCell ref="D23:H23"/>
    <mergeCell ref="J27:K27"/>
    <mergeCell ref="J28:K28"/>
    <mergeCell ref="J29:K29"/>
    <mergeCell ref="J30:K30"/>
    <mergeCell ref="B22:C22"/>
    <mergeCell ref="J22:K22"/>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1193fd8d-acf7-4893-9add-9115e822f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2026-02-07T05:52:20Z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